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-AGI\01_DIRITTO_ANNUALE\RAVVEDIMENTO_OPEROSO\FILES_RAVVEDIMENTO_PER_SITO_CAMERALE\DA_PUBBLICARE\NUOVO_TASSO_ANNO_BISESTILE_2024_FILES_DA_TENERE_FINO_AL_01-03-2025\EXCEL\"/>
    </mc:Choice>
  </mc:AlternateContent>
  <xr:revisionPtr revIDLastSave="0" documentId="14_{8F5F5CD7-D8BB-4815-9D29-51ECB468B131}" xr6:coauthVersionLast="47" xr6:coauthVersionMax="47" xr10:uidLastSave="{00000000-0000-0000-0000-000000000000}"/>
  <bookViews>
    <workbookView xWindow="-120" yWindow="-120" windowWidth="29040" windowHeight="15840" tabRatio="264" xr2:uid="{00000000-000D-0000-FFFF-FFFF00000000}"/>
  </bookViews>
  <sheets>
    <sheet name="Ravvedimento operoso" sheetId="1" r:id="rId1"/>
  </sheets>
  <definedNames>
    <definedName name="_xlnm.Print_Area" localSheetId="0">'Ravvedimento operoso'!$A$1:$H$52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21" i="1" s="1"/>
  <c r="B15" i="1"/>
  <c r="B25" i="1" s="1"/>
  <c r="B19" i="1"/>
  <c r="B23" i="1"/>
  <c r="B33" i="1"/>
  <c r="B35" i="1" s="1"/>
  <c r="B39" i="1"/>
  <c r="B41" i="1" s="1"/>
  <c r="B26" i="1" l="1"/>
  <c r="B22" i="1"/>
  <c r="B16" i="1"/>
  <c r="C17" i="1" l="1"/>
  <c r="C48" i="1"/>
  <c r="B50" i="1"/>
  <c r="B46" i="1"/>
  <c r="A52" i="1"/>
  <c r="B27" i="1"/>
  <c r="B28" i="1" s="1"/>
  <c r="B48" i="1" s="1"/>
  <c r="B17" i="1"/>
  <c r="C50" i="1" s="1"/>
</calcChain>
</file>

<file path=xl/sharedStrings.xml><?xml version="1.0" encoding="utf-8"?>
<sst xmlns="http://schemas.openxmlformats.org/spreadsheetml/2006/main" count="31" uniqueCount="25">
  <si>
    <t>importo dovuto (COD. 3850)</t>
  </si>
  <si>
    <t>interesse legale</t>
  </si>
  <si>
    <t>gg. di ritardo</t>
  </si>
  <si>
    <t>Totale interessi (COD. 3851)</t>
  </si>
  <si>
    <t>importo dovuto</t>
  </si>
  <si>
    <t>percentuale</t>
  </si>
  <si>
    <t>Totale sanzione (COD. 3852)</t>
  </si>
  <si>
    <t>INSERIRE I DATI NELLE SOLE CASELLE AZZURRE</t>
  </si>
  <si>
    <r>
      <t xml:space="preserve">      </t>
    </r>
    <r>
      <rPr>
        <b/>
        <u/>
        <sz val="10"/>
        <rFont val="Comic Sans MS"/>
        <family val="4"/>
      </rPr>
      <t xml:space="preserve"> CALCOLO SANZIONE RAVVEDIMENTO BREVE</t>
    </r>
    <r>
      <rPr>
        <b/>
        <sz val="10"/>
        <rFont val="Comic Sans MS"/>
        <family val="4"/>
      </rPr>
      <t xml:space="preserve">              (fino ai 30 giorni di ritardo)</t>
    </r>
  </si>
  <si>
    <r>
      <t xml:space="preserve">      </t>
    </r>
    <r>
      <rPr>
        <b/>
        <u/>
        <sz val="10"/>
        <rFont val="Comic Sans MS"/>
        <family val="4"/>
      </rPr>
      <t xml:space="preserve"> CALCOLO SANZIONE RAVVEDIMENTO LUNGO</t>
    </r>
    <r>
      <rPr>
        <b/>
        <sz val="10"/>
        <rFont val="Comic Sans MS"/>
        <family val="4"/>
      </rPr>
      <t xml:space="preserve">              (oltre i 30 giorni di ritardo)</t>
    </r>
  </si>
  <si>
    <t>Importi da indicare nel modello F24</t>
  </si>
  <si>
    <t>Totale interessi</t>
  </si>
  <si>
    <t>numero dei giorni di ritardo</t>
  </si>
  <si>
    <r>
      <t xml:space="preserve">Codice tributo 3850 </t>
    </r>
    <r>
      <rPr>
        <sz val="12"/>
        <rFont val="Comic Sans MS"/>
        <family val="4"/>
      </rPr>
      <t>(diritto annuale)</t>
    </r>
  </si>
  <si>
    <r>
      <t xml:space="preserve">Codice tributo 3851 </t>
    </r>
    <r>
      <rPr>
        <sz val="12"/>
        <rFont val="Comic Sans MS"/>
        <family val="4"/>
      </rPr>
      <t>(interessi al tasso legale)</t>
    </r>
  </si>
  <si>
    <r>
      <t xml:space="preserve">Codice tributo 3852 </t>
    </r>
    <r>
      <rPr>
        <sz val="12"/>
        <rFont val="Comic Sans MS"/>
        <family val="4"/>
      </rPr>
      <t>(sanzione)</t>
    </r>
  </si>
  <si>
    <t>CAMERA DI COMMERCIO INDUSTRIA ARTIGIANATO E AGRICOLTURA DI BRESCIA</t>
  </si>
  <si>
    <t>inserire l'importo del diritto annuale da versare</t>
  </si>
  <si>
    <t>N.B.: per la corretta indicazione dell'importo del diritto annuale da versare e per ulteriori informazioni sulle scadenze di pagamento si invita a consultare la sezione "Come si applica" della pagina</t>
  </si>
  <si>
    <t>Ravvedimento operoso per il diritto annuale</t>
  </si>
  <si>
    <t>inserire la data di scadenza per il pagamento
del diritto annuale (gg/mm/aa)</t>
  </si>
  <si>
    <t>inserire la data odierna o successiva in cui si intende effettuare il pagamento (gg/mm/aa)</t>
  </si>
  <si>
    <t>CALCOLO RAVVEDIMENTO OPEROSO DEL DIRITTO ANNUALE 2023 PER LE IMPRESE GIA' ISCRITTE AL 31/12/2022</t>
  </si>
  <si>
    <t>Interessi al 2,50%</t>
  </si>
  <si>
    <t>Interessi al 2,00%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</si>
</sst>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7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u/>
      <sz val="11"/>
      <name val="Comic Sans MS"/>
      <family val="4"/>
    </font>
    <font>
      <b/>
      <sz val="12"/>
      <name val="Comic Sans MS"/>
      <family val="4"/>
    </font>
    <font>
      <b/>
      <u/>
      <sz val="10"/>
      <color indexed="12"/>
      <name val="Comic Sans MS"/>
      <family val="4"/>
    </font>
    <font>
      <b/>
      <i/>
      <sz val="10"/>
      <name val="Comic Sans MS"/>
      <family val="4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1"/>
      <name val="Comic Sans MS"/>
      <family val="4"/>
    </font>
    <font>
      <u/>
      <sz val="11"/>
      <name val="Comic Sans MS"/>
      <family val="4"/>
    </font>
    <font>
      <u/>
      <sz val="11"/>
      <color indexed="12"/>
      <name val="Comic Sans MS"/>
      <family val="4"/>
    </font>
    <font>
      <sz val="10"/>
      <color theme="0"/>
      <name val="Comic Sans MS"/>
      <family val="4"/>
    </font>
    <font>
      <sz val="10"/>
      <color theme="3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4"/>
      </left>
      <right style="thin">
        <color indexed="8"/>
      </right>
      <top style="thin">
        <color indexed="8"/>
      </top>
      <bottom/>
      <diagonal/>
    </border>
    <border>
      <left style="thin">
        <color theme="4"/>
      </left>
      <right style="thin">
        <color indexed="8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4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9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4" fontId="1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7" fillId="0" borderId="0" xfId="1" applyFont="1" applyAlignment="1" applyProtection="1">
      <alignment wrapText="1"/>
    </xf>
    <xf numFmtId="0" fontId="7" fillId="0" borderId="0" xfId="1" applyFont="1" applyAlignment="1" applyProtection="1"/>
    <xf numFmtId="0" fontId="7" fillId="0" borderId="0" xfId="1" applyFont="1" applyAlignment="1" applyProtection="1">
      <alignment vertical="center"/>
    </xf>
    <xf numFmtId="0" fontId="16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4" fontId="12" fillId="3" borderId="1" xfId="0" applyNumberFormat="1" applyFont="1" applyFill="1" applyBorder="1" applyAlignment="1" applyProtection="1">
      <alignment horizontal="center" vertical="center"/>
      <protection locked="0"/>
    </xf>
    <xf numFmtId="14" fontId="12" fillId="3" borderId="1" xfId="0" applyNumberFormat="1" applyFont="1" applyFill="1" applyBorder="1" applyAlignment="1" applyProtection="1">
      <alignment vertical="center"/>
      <protection locked="0"/>
    </xf>
    <xf numFmtId="1" fontId="12" fillId="3" borderId="1" xfId="0" applyNumberFormat="1" applyFont="1" applyFill="1" applyBorder="1" applyAlignment="1" applyProtection="1">
      <alignment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hidden="1"/>
    </xf>
    <xf numFmtId="164" fontId="6" fillId="2" borderId="1" xfId="0" applyNumberFormat="1" applyFont="1" applyFill="1" applyBorder="1" applyAlignment="1" applyProtection="1">
      <alignment vertical="center"/>
      <protection hidden="1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6" fillId="4" borderId="8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14" fontId="15" fillId="4" borderId="0" xfId="0" applyNumberFormat="1" applyFont="1" applyFill="1" applyAlignment="1">
      <alignment vertical="center"/>
    </xf>
    <xf numFmtId="14" fontId="3" fillId="4" borderId="8" xfId="0" applyNumberFormat="1" applyFont="1" applyFill="1" applyBorder="1" applyAlignment="1" applyProtection="1">
      <alignment vertical="center"/>
      <protection locked="0"/>
    </xf>
    <xf numFmtId="1" fontId="3" fillId="4" borderId="8" xfId="0" applyNumberFormat="1" applyFont="1" applyFill="1" applyBorder="1" applyAlignment="1" applyProtection="1">
      <alignment vertical="center"/>
      <protection locked="0"/>
    </xf>
    <xf numFmtId="0" fontId="10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10" fontId="4" fillId="4" borderId="8" xfId="0" applyNumberFormat="1" applyFont="1" applyFill="1" applyBorder="1" applyAlignment="1">
      <alignment vertical="center"/>
    </xf>
    <xf numFmtId="1" fontId="4" fillId="4" borderId="8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" fillId="4" borderId="15" xfId="1" applyFill="1" applyBorder="1" applyAlignment="1" applyProtection="1">
      <alignment vertical="center"/>
      <protection hidden="1"/>
    </xf>
    <xf numFmtId="0" fontId="14" fillId="6" borderId="0" xfId="1" applyFont="1" applyFill="1" applyBorder="1" applyAlignment="1" applyProtection="1">
      <alignment horizontal="center" vertical="center" wrapText="1"/>
    </xf>
    <xf numFmtId="0" fontId="14" fillId="6" borderId="8" xfId="1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4" borderId="0" xfId="0" applyFont="1" applyFill="1" applyAlignment="1" applyProtection="1">
      <alignment horizontal="left" vertical="center" wrapText="1"/>
      <protection hidden="1"/>
    </xf>
    <xf numFmtId="0" fontId="10" fillId="4" borderId="8" xfId="0" applyFont="1" applyFill="1" applyBorder="1" applyAlignment="1" applyProtection="1">
      <alignment horizontal="left" vertical="center" wrapText="1"/>
      <protection hidden="1"/>
    </xf>
  </cellXfs>
  <cellStyles count="2">
    <cellStyle name="Collegamento ipertestuale" xfId="1" builtinId="8"/>
    <cellStyle name="Normale" xfId="0" builtinId="0"/>
  </cellStyles>
  <dxfs count="7">
    <dxf>
      <font>
        <color theme="0"/>
      </font>
    </dxf>
    <dxf>
      <font>
        <color theme="0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5</xdr:row>
      <xdr:rowOff>304800</xdr:rowOff>
    </xdr:from>
    <xdr:to>
      <xdr:col>3</xdr:col>
      <xdr:colOff>95250</xdr:colOff>
      <xdr:row>5</xdr:row>
      <xdr:rowOff>400050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57975" y="1781175"/>
          <a:ext cx="8858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s.camcom.it/index.phtml?Id_VMenu=150" TargetMode="External"/><Relationship Id="rId1" Type="http://schemas.openxmlformats.org/officeDocument/2006/relationships/hyperlink" Target="http://servizionline.bs.camcom.it/homepag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RowColHeaders="0" tabSelected="1" topLeftCell="A3" zoomScaleNormal="100" workbookViewId="0">
      <selection activeCell="B10" sqref="B10"/>
    </sheetView>
  </sheetViews>
  <sheetFormatPr defaultColWidth="9" defaultRowHeight="15" x14ac:dyDescent="0.2"/>
  <cols>
    <col min="1" max="1" width="59.7109375" style="1" customWidth="1"/>
    <col min="2" max="2" width="35.85546875" style="1" customWidth="1"/>
    <col min="3" max="3" width="16.140625" style="1" customWidth="1"/>
    <col min="4" max="4" width="9" style="1" customWidth="1"/>
    <col min="5" max="5" width="6.42578125" style="1" customWidth="1"/>
    <col min="6" max="7" width="9" style="1"/>
    <col min="8" max="8" width="15.7109375" style="1" customWidth="1"/>
    <col min="9" max="16384" width="9" style="1"/>
  </cols>
  <sheetData>
    <row r="1" spans="1:13" ht="40.5" customHeight="1" x14ac:dyDescent="0.2">
      <c r="A1" s="69" t="s">
        <v>16</v>
      </c>
      <c r="B1" s="70"/>
      <c r="C1" s="70"/>
      <c r="D1" s="70"/>
      <c r="E1" s="70"/>
      <c r="F1" s="70"/>
      <c r="G1" s="70"/>
      <c r="H1" s="36"/>
    </row>
    <row r="2" spans="1:13" ht="7.5" customHeight="1" x14ac:dyDescent="0.2">
      <c r="A2" s="37"/>
      <c r="B2" s="25"/>
      <c r="C2" s="25"/>
      <c r="D2" s="25"/>
      <c r="E2" s="25"/>
      <c r="F2" s="25"/>
      <c r="G2" s="25"/>
      <c r="H2" s="38"/>
    </row>
    <row r="3" spans="1:13" ht="9.75" customHeight="1" x14ac:dyDescent="0.2">
      <c r="A3" s="37"/>
      <c r="B3" s="25"/>
      <c r="C3" s="25"/>
      <c r="D3" s="25"/>
      <c r="E3" s="25"/>
      <c r="F3" s="25"/>
      <c r="G3" s="25"/>
      <c r="H3" s="38"/>
    </row>
    <row r="4" spans="1:13" ht="42" customHeight="1" x14ac:dyDescent="0.2">
      <c r="A4" s="73" t="s">
        <v>22</v>
      </c>
      <c r="B4" s="74"/>
      <c r="C4" s="74"/>
      <c r="D4" s="74"/>
      <c r="E4" s="74"/>
      <c r="F4" s="74"/>
      <c r="G4" s="74"/>
      <c r="H4" s="75"/>
      <c r="I4" s="16"/>
      <c r="J4" s="16"/>
      <c r="K4" s="16"/>
      <c r="L4" s="16"/>
      <c r="M4" s="16"/>
    </row>
    <row r="5" spans="1:13" ht="16.5" x14ac:dyDescent="0.2">
      <c r="A5" s="39"/>
      <c r="B5" s="25"/>
      <c r="C5" s="25"/>
      <c r="D5" s="25"/>
      <c r="E5" s="25"/>
      <c r="F5" s="25"/>
      <c r="G5" s="25"/>
      <c r="H5" s="38"/>
    </row>
    <row r="6" spans="1:13" ht="42" customHeight="1" x14ac:dyDescent="0.2">
      <c r="A6" s="67" t="s">
        <v>18</v>
      </c>
      <c r="B6" s="68"/>
      <c r="C6" s="68"/>
      <c r="D6" s="65" t="s">
        <v>19</v>
      </c>
      <c r="E6" s="65"/>
      <c r="F6" s="65"/>
      <c r="G6" s="65"/>
      <c r="H6" s="66"/>
      <c r="I6" s="17"/>
      <c r="J6" s="17"/>
      <c r="K6" s="17"/>
      <c r="L6" s="15"/>
      <c r="M6" s="15"/>
    </row>
    <row r="7" spans="1:13" x14ac:dyDescent="0.2">
      <c r="A7" s="37"/>
      <c r="B7" s="25"/>
      <c r="C7" s="25"/>
      <c r="D7" s="25"/>
      <c r="E7" s="25"/>
      <c r="F7" s="25"/>
      <c r="G7" s="25"/>
      <c r="H7" s="38"/>
    </row>
    <row r="8" spans="1:13" ht="18" x14ac:dyDescent="0.2">
      <c r="A8" s="40" t="s">
        <v>7</v>
      </c>
      <c r="B8" s="41"/>
      <c r="C8" s="25"/>
      <c r="D8" s="25"/>
      <c r="E8" s="25"/>
      <c r="F8" s="25"/>
      <c r="G8" s="25"/>
      <c r="H8" s="38"/>
    </row>
    <row r="9" spans="1:13" x14ac:dyDescent="0.2">
      <c r="A9" s="37"/>
      <c r="B9" s="25"/>
      <c r="C9" s="25"/>
      <c r="D9" s="25"/>
      <c r="E9" s="25"/>
      <c r="F9" s="25"/>
      <c r="G9" s="25"/>
      <c r="H9" s="38"/>
    </row>
    <row r="10" spans="1:13" ht="65.25" customHeight="1" x14ac:dyDescent="0.35">
      <c r="A10" s="42" t="s">
        <v>17</v>
      </c>
      <c r="B10" s="29"/>
      <c r="C10" s="24"/>
      <c r="D10" s="24"/>
      <c r="E10" s="24"/>
      <c r="F10" s="24"/>
      <c r="G10" s="24"/>
      <c r="H10" s="43"/>
      <c r="I10" s="21"/>
      <c r="J10" s="22"/>
      <c r="K10" s="22"/>
      <c r="L10" s="22"/>
      <c r="M10" s="22"/>
    </row>
    <row r="11" spans="1:13" ht="41.25" customHeight="1" x14ac:dyDescent="0.2">
      <c r="A11" s="42" t="s">
        <v>20</v>
      </c>
      <c r="B11" s="30"/>
      <c r="C11" s="24"/>
      <c r="D11" s="24"/>
      <c r="E11" s="24"/>
      <c r="F11" s="24"/>
      <c r="G11" s="24"/>
      <c r="H11" s="43"/>
      <c r="I11" s="23"/>
      <c r="J11" s="23"/>
      <c r="K11" s="23"/>
      <c r="L11" s="23"/>
      <c r="M11" s="23"/>
    </row>
    <row r="12" spans="1:13" ht="38.25" customHeight="1" x14ac:dyDescent="0.2">
      <c r="A12" s="42" t="s">
        <v>21</v>
      </c>
      <c r="B12" s="30"/>
      <c r="C12" s="25"/>
      <c r="D12" s="25"/>
      <c r="E12" s="25"/>
      <c r="F12" s="25"/>
      <c r="G12" s="25"/>
      <c r="H12" s="38"/>
    </row>
    <row r="13" spans="1:13" ht="18" hidden="1" x14ac:dyDescent="0.2">
      <c r="A13" s="44"/>
      <c r="B13" s="31">
        <v>45657</v>
      </c>
      <c r="C13" s="45">
        <v>45658</v>
      </c>
      <c r="D13" s="25"/>
      <c r="E13" s="25"/>
      <c r="F13" s="25"/>
      <c r="G13" s="26"/>
      <c r="H13" s="46"/>
      <c r="I13" s="14"/>
    </row>
    <row r="14" spans="1:13" ht="18" hidden="1" x14ac:dyDescent="0.2">
      <c r="A14" s="44"/>
      <c r="B14" s="32">
        <f>IF(B11&lt;C13,(B13-B11),0)</f>
        <v>45657</v>
      </c>
      <c r="C14" s="25"/>
      <c r="D14" s="25"/>
      <c r="E14" s="25"/>
      <c r="F14" s="25"/>
      <c r="G14" s="26"/>
      <c r="H14" s="47"/>
    </row>
    <row r="15" spans="1:13" ht="18" hidden="1" x14ac:dyDescent="0.2">
      <c r="A15" s="44"/>
      <c r="B15" s="32">
        <f>IF(B11&lt;C13,(B12-B13),(B12-B11))</f>
        <v>-45657</v>
      </c>
      <c r="C15" s="25"/>
      <c r="D15" s="25"/>
      <c r="E15" s="25"/>
      <c r="F15" s="25"/>
      <c r="G15" s="26"/>
      <c r="H15" s="47"/>
    </row>
    <row r="16" spans="1:13" ht="18" hidden="1" x14ac:dyDescent="0.2">
      <c r="A16" s="44"/>
      <c r="B16" s="32">
        <f>B14+B15</f>
        <v>0</v>
      </c>
      <c r="C16" s="25"/>
      <c r="D16" s="25"/>
      <c r="E16" s="25"/>
      <c r="F16" s="25"/>
      <c r="G16" s="26"/>
      <c r="H16" s="47"/>
    </row>
    <row r="17" spans="1:11" ht="67.5" customHeight="1" x14ac:dyDescent="0.2">
      <c r="A17" s="48" t="s">
        <v>12</v>
      </c>
      <c r="B17" s="33">
        <f>B16</f>
        <v>0</v>
      </c>
      <c r="C17" s="71">
        <f>IF(B16&gt;366,"Non è possibile applicare il ravvedimento operoso essendo trascorso oltre un anno dalla scadenza del pagamento. Si invita a formulare una richiesta tramite lo Sportello Virtuale ServiziOnLine al link http://servizionline.bs.camcom.it/homepage",0)</f>
        <v>0</v>
      </c>
      <c r="D17" s="71"/>
      <c r="E17" s="71"/>
      <c r="F17" s="71"/>
      <c r="G17" s="71"/>
      <c r="H17" s="72"/>
      <c r="I17" s="20"/>
      <c r="J17" s="20"/>
      <c r="K17" s="20"/>
    </row>
    <row r="18" spans="1:11" x14ac:dyDescent="0.2">
      <c r="A18" s="37"/>
      <c r="B18" s="25"/>
      <c r="C18" s="25"/>
      <c r="D18" s="25"/>
      <c r="E18" s="25"/>
      <c r="F18" s="25"/>
      <c r="G18" s="25"/>
      <c r="H18" s="38"/>
    </row>
    <row r="19" spans="1:11" ht="16.5" hidden="1" x14ac:dyDescent="0.2">
      <c r="A19" s="49" t="s">
        <v>0</v>
      </c>
      <c r="B19" s="2">
        <f>B10</f>
        <v>0</v>
      </c>
      <c r="C19" s="25"/>
      <c r="D19" s="25"/>
      <c r="E19" s="25"/>
      <c r="F19" s="25"/>
      <c r="G19" s="27"/>
      <c r="H19" s="50"/>
    </row>
    <row r="20" spans="1:11" ht="16.5" hidden="1" x14ac:dyDescent="0.2">
      <c r="A20" s="49" t="s">
        <v>1</v>
      </c>
      <c r="B20" s="3">
        <v>2.5000000000000001E-2</v>
      </c>
      <c r="C20" s="25"/>
      <c r="D20" s="25"/>
      <c r="E20" s="25"/>
      <c r="F20" s="25"/>
      <c r="G20" s="27"/>
      <c r="H20" s="51"/>
    </row>
    <row r="21" spans="1:11" ht="16.5" hidden="1" x14ac:dyDescent="0.2">
      <c r="A21" s="49" t="s">
        <v>2</v>
      </c>
      <c r="B21" s="4">
        <f>B14</f>
        <v>45657</v>
      </c>
      <c r="C21" s="25"/>
      <c r="D21" s="25"/>
      <c r="E21" s="25"/>
      <c r="F21" s="25"/>
      <c r="G21" s="27"/>
      <c r="H21" s="52"/>
    </row>
    <row r="22" spans="1:11" ht="16.5" hidden="1" x14ac:dyDescent="0.2">
      <c r="A22" s="49" t="s">
        <v>23</v>
      </c>
      <c r="B22" s="1">
        <f>(B19*B20*B21)/365</f>
        <v>0</v>
      </c>
      <c r="C22" s="25"/>
      <c r="D22" s="25"/>
      <c r="E22" s="25"/>
      <c r="F22" s="25"/>
      <c r="G22" s="27"/>
      <c r="H22" s="38"/>
    </row>
    <row r="23" spans="1:11" ht="16.5" hidden="1" x14ac:dyDescent="0.2">
      <c r="A23" s="49" t="s">
        <v>0</v>
      </c>
      <c r="B23" s="2">
        <f>B10</f>
        <v>0</v>
      </c>
      <c r="C23" s="25"/>
      <c r="D23" s="25"/>
      <c r="E23" s="25"/>
      <c r="F23" s="25"/>
      <c r="G23" s="27"/>
      <c r="H23" s="50"/>
    </row>
    <row r="24" spans="1:11" ht="16.5" hidden="1" x14ac:dyDescent="0.2">
      <c r="A24" s="49" t="s">
        <v>1</v>
      </c>
      <c r="B24" s="3">
        <v>0.02</v>
      </c>
      <c r="C24" s="25"/>
      <c r="D24" s="25"/>
      <c r="E24" s="25"/>
      <c r="F24" s="25"/>
      <c r="G24" s="27"/>
      <c r="H24" s="51"/>
    </row>
    <row r="25" spans="1:11" ht="16.5" hidden="1" x14ac:dyDescent="0.2">
      <c r="A25" s="49" t="s">
        <v>2</v>
      </c>
      <c r="B25" s="4">
        <f>B15</f>
        <v>-45657</v>
      </c>
      <c r="C25" s="25"/>
      <c r="D25" s="25"/>
      <c r="E25" s="25"/>
      <c r="F25" s="25"/>
      <c r="G25" s="27"/>
      <c r="H25" s="52"/>
    </row>
    <row r="26" spans="1:11" ht="16.5" hidden="1" x14ac:dyDescent="0.2">
      <c r="A26" s="49" t="s">
        <v>24</v>
      </c>
      <c r="B26" s="1">
        <f>(B23*B24*B25)/366</f>
        <v>0</v>
      </c>
      <c r="C26" s="25"/>
      <c r="D26" s="25"/>
      <c r="E26" s="25"/>
      <c r="F26" s="25"/>
      <c r="G26" s="27"/>
      <c r="H26" s="38"/>
    </row>
    <row r="27" spans="1:11" ht="17.25" hidden="1" thickBot="1" x14ac:dyDescent="0.25">
      <c r="A27" s="49" t="s">
        <v>11</v>
      </c>
      <c r="B27" s="1">
        <f>B22+B26</f>
        <v>0</v>
      </c>
      <c r="C27" s="25"/>
      <c r="D27" s="25"/>
      <c r="E27" s="25"/>
      <c r="F27" s="25"/>
      <c r="G27" s="27"/>
      <c r="H27" s="38"/>
    </row>
    <row r="28" spans="1:11" ht="17.25" hidden="1" thickBot="1" x14ac:dyDescent="0.25">
      <c r="A28" s="53" t="s">
        <v>3</v>
      </c>
      <c r="B28" s="5">
        <f>IF(B16&gt;366,"fuori termine",ROUND(B27,2))</f>
        <v>0</v>
      </c>
      <c r="C28" s="25"/>
      <c r="D28" s="25"/>
      <c r="E28" s="25"/>
      <c r="F28" s="25"/>
      <c r="G28" s="25"/>
      <c r="H28" s="38"/>
    </row>
    <row r="29" spans="1:11" ht="16.5" hidden="1" x14ac:dyDescent="0.2">
      <c r="A29" s="49"/>
      <c r="B29" s="6"/>
      <c r="C29" s="25"/>
      <c r="D29" s="25"/>
      <c r="E29" s="25"/>
      <c r="F29" s="25"/>
      <c r="G29" s="25"/>
      <c r="H29" s="38"/>
    </row>
    <row r="30" spans="1:11" hidden="1" x14ac:dyDescent="0.2">
      <c r="A30" s="54"/>
      <c r="C30" s="25"/>
      <c r="D30" s="25"/>
      <c r="E30" s="25"/>
      <c r="F30" s="25"/>
      <c r="G30" s="25"/>
      <c r="H30" s="38"/>
    </row>
    <row r="31" spans="1:11" ht="27" hidden="1" customHeight="1" x14ac:dyDescent="0.2">
      <c r="A31" s="79" t="s">
        <v>8</v>
      </c>
      <c r="B31" s="80"/>
      <c r="C31" s="28"/>
      <c r="D31" s="28"/>
      <c r="E31" s="28"/>
      <c r="F31" s="25"/>
      <c r="G31" s="25"/>
      <c r="H31" s="38"/>
    </row>
    <row r="32" spans="1:11" hidden="1" x14ac:dyDescent="0.2">
      <c r="A32" s="54"/>
      <c r="C32" s="25"/>
      <c r="D32" s="25"/>
      <c r="E32" s="25"/>
      <c r="F32" s="25"/>
      <c r="G32" s="25"/>
      <c r="H32" s="38"/>
    </row>
    <row r="33" spans="1:13" ht="16.5" hidden="1" x14ac:dyDescent="0.2">
      <c r="A33" s="55" t="s">
        <v>4</v>
      </c>
      <c r="B33" s="7">
        <f>B10</f>
        <v>0</v>
      </c>
      <c r="C33" s="25"/>
      <c r="D33" s="25"/>
      <c r="E33" s="25"/>
      <c r="F33" s="25"/>
      <c r="G33" s="25"/>
      <c r="H33" s="38"/>
    </row>
    <row r="34" spans="1:13" ht="17.25" hidden="1" thickBot="1" x14ac:dyDescent="0.25">
      <c r="A34" s="56" t="s">
        <v>5</v>
      </c>
      <c r="B34" s="8">
        <v>3.7499999999999999E-2</v>
      </c>
      <c r="C34" s="25"/>
      <c r="D34" s="25"/>
      <c r="E34" s="25"/>
      <c r="F34" s="25"/>
      <c r="G34" s="25"/>
      <c r="H34" s="38"/>
    </row>
    <row r="35" spans="1:13" ht="17.25" hidden="1" thickBot="1" x14ac:dyDescent="0.25">
      <c r="A35" s="57" t="s">
        <v>6</v>
      </c>
      <c r="B35" s="9">
        <f>(B33*B34)</f>
        <v>0</v>
      </c>
      <c r="C35" s="25"/>
      <c r="D35" s="25"/>
      <c r="E35" s="25"/>
      <c r="F35" s="25"/>
      <c r="G35" s="25"/>
      <c r="H35" s="38"/>
    </row>
    <row r="36" spans="1:13" ht="16.5" hidden="1" x14ac:dyDescent="0.2">
      <c r="A36" s="49"/>
      <c r="B36" s="11"/>
      <c r="C36" s="25"/>
      <c r="D36" s="25"/>
      <c r="E36" s="25"/>
      <c r="F36" s="25"/>
      <c r="G36" s="25"/>
      <c r="H36" s="38"/>
    </row>
    <row r="37" spans="1:13" ht="24.75" hidden="1" customHeight="1" x14ac:dyDescent="0.2">
      <c r="A37" s="79" t="s">
        <v>9</v>
      </c>
      <c r="B37" s="80"/>
      <c r="C37" s="28"/>
      <c r="D37" s="35"/>
      <c r="E37" s="35"/>
      <c r="F37" s="25"/>
      <c r="G37" s="25"/>
      <c r="H37" s="38"/>
    </row>
    <row r="38" spans="1:13" hidden="1" x14ac:dyDescent="0.2">
      <c r="A38" s="54"/>
      <c r="C38" s="25"/>
      <c r="D38" s="25"/>
      <c r="E38" s="25"/>
      <c r="F38" s="25"/>
      <c r="G38" s="25"/>
      <c r="H38" s="38"/>
    </row>
    <row r="39" spans="1:13" ht="16.5" hidden="1" x14ac:dyDescent="0.2">
      <c r="A39" s="55" t="s">
        <v>4</v>
      </c>
      <c r="B39" s="2">
        <f>B10</f>
        <v>0</v>
      </c>
      <c r="C39" s="25"/>
      <c r="D39" s="25"/>
      <c r="E39" s="25"/>
      <c r="F39" s="25"/>
      <c r="G39" s="25"/>
      <c r="H39" s="38"/>
    </row>
    <row r="40" spans="1:13" ht="17.25" hidden="1" thickBot="1" x14ac:dyDescent="0.25">
      <c r="A40" s="56" t="s">
        <v>5</v>
      </c>
      <c r="B40" s="12">
        <v>0.06</v>
      </c>
      <c r="C40" s="25"/>
      <c r="D40" s="25"/>
      <c r="E40" s="25"/>
      <c r="F40" s="25"/>
      <c r="G40" s="25"/>
      <c r="H40" s="38"/>
    </row>
    <row r="41" spans="1:13" ht="17.25" hidden="1" thickBot="1" x14ac:dyDescent="0.25">
      <c r="A41" s="57" t="s">
        <v>6</v>
      </c>
      <c r="B41" s="9">
        <f>(B39*B40)</f>
        <v>0</v>
      </c>
      <c r="C41" s="25"/>
      <c r="D41" s="25"/>
      <c r="E41" s="25"/>
      <c r="F41" s="25"/>
      <c r="G41" s="25"/>
      <c r="H41" s="38"/>
    </row>
    <row r="42" spans="1:13" hidden="1" x14ac:dyDescent="0.2">
      <c r="A42" s="54"/>
      <c r="C42" s="25"/>
      <c r="D42" s="25"/>
      <c r="E42" s="25"/>
      <c r="F42" s="25"/>
      <c r="G42" s="25"/>
      <c r="H42" s="38"/>
    </row>
    <row r="43" spans="1:13" hidden="1" x14ac:dyDescent="0.2">
      <c r="A43" s="54"/>
      <c r="C43" s="25"/>
      <c r="D43" s="25"/>
      <c r="E43" s="25"/>
      <c r="F43" s="25"/>
      <c r="G43" s="25"/>
      <c r="H43" s="38"/>
    </row>
    <row r="44" spans="1:13" ht="19.5" x14ac:dyDescent="0.2">
      <c r="A44" s="81" t="s">
        <v>10</v>
      </c>
      <c r="B44" s="82"/>
      <c r="C44" s="25"/>
      <c r="D44" s="25"/>
      <c r="E44" s="25"/>
      <c r="F44" s="25"/>
      <c r="G44" s="25"/>
      <c r="H44" s="38"/>
    </row>
    <row r="45" spans="1:13" ht="7.5" customHeight="1" x14ac:dyDescent="0.2">
      <c r="A45" s="58"/>
      <c r="B45" s="59"/>
      <c r="C45" s="25"/>
      <c r="D45" s="25"/>
      <c r="E45" s="25"/>
      <c r="F45" s="25"/>
      <c r="G45" s="25"/>
      <c r="H45" s="38"/>
    </row>
    <row r="46" spans="1:13" ht="19.5" x14ac:dyDescent="0.2">
      <c r="A46" s="60" t="s">
        <v>13</v>
      </c>
      <c r="B46" s="34">
        <f>IF(B16&gt;366,"fuori termine",B10)</f>
        <v>0</v>
      </c>
      <c r="C46" s="78"/>
      <c r="D46" s="78"/>
      <c r="E46" s="78"/>
      <c r="F46" s="78"/>
      <c r="G46" s="25"/>
      <c r="H46" s="38"/>
    </row>
    <row r="47" spans="1:13" ht="7.5" customHeight="1" x14ac:dyDescent="0.2">
      <c r="A47" s="61"/>
      <c r="B47" s="59"/>
      <c r="C47" s="25"/>
      <c r="D47" s="25"/>
      <c r="E47" s="25"/>
      <c r="F47" s="25"/>
      <c r="G47" s="25"/>
      <c r="H47" s="38"/>
    </row>
    <row r="48" spans="1:13" ht="62.25" customHeight="1" x14ac:dyDescent="0.2">
      <c r="A48" s="60" t="s">
        <v>14</v>
      </c>
      <c r="B48" s="34">
        <f>IF(B16&gt;366,"fuori termine",B28)</f>
        <v>0</v>
      </c>
      <c r="C48" s="83" t="str">
        <f>IF(B16&gt;366,0,"Tasso legale annuo è del 2% dal 01/01/2025 (decreto del Ministero dell'Economia e delle Finanze del 10/12/2024, G.U. n. 294 del 16/12/2024)")</f>
        <v>Tasso legale annuo è del 2% dal 01/01/2025 (decreto del Ministero dell'Economia e delle Finanze del 10/12/2024, G.U. n. 294 del 16/12/2024)</v>
      </c>
      <c r="D48" s="83"/>
      <c r="E48" s="83"/>
      <c r="F48" s="83"/>
      <c r="G48" s="83"/>
      <c r="H48" s="84"/>
      <c r="I48" s="18"/>
      <c r="J48" s="18"/>
      <c r="K48" s="13"/>
      <c r="L48" s="13"/>
      <c r="M48" s="13"/>
    </row>
    <row r="49" spans="1:13" ht="7.5" customHeight="1" x14ac:dyDescent="0.2">
      <c r="A49" s="61"/>
      <c r="B49" s="59"/>
      <c r="C49" s="25"/>
      <c r="D49" s="25"/>
      <c r="E49" s="25"/>
      <c r="F49" s="25"/>
      <c r="G49" s="25"/>
      <c r="H49" s="38"/>
    </row>
    <row r="50" spans="1:13" ht="19.5" x14ac:dyDescent="0.2">
      <c r="A50" s="60" t="s">
        <v>15</v>
      </c>
      <c r="B50" s="34">
        <f>IF(B16&gt;30,IF(B16&lt;367,B41,"fuori termine"),B35)</f>
        <v>0</v>
      </c>
      <c r="C50" s="76" t="str">
        <f>IF(B17&gt;30,IF(B17&lt;367,"Ravvedimento lungo: sanzione calcolata al 6%","Ravvedimento fuori termine"),"Ravvedimento breve: sanzione calcolata al 3,75%")</f>
        <v>Ravvedimento breve: sanzione calcolata al 3,75%</v>
      </c>
      <c r="D50" s="76"/>
      <c r="E50" s="76"/>
      <c r="F50" s="76"/>
      <c r="G50" s="76"/>
      <c r="H50" s="77"/>
      <c r="I50" s="19"/>
      <c r="J50" s="19"/>
      <c r="K50" s="10"/>
      <c r="L50" s="10"/>
      <c r="M50" s="10"/>
    </row>
    <row r="51" spans="1:13" x14ac:dyDescent="0.2">
      <c r="A51" s="37"/>
      <c r="B51" s="25"/>
      <c r="C51" s="25"/>
      <c r="D51" s="25"/>
      <c r="E51" s="25"/>
      <c r="F51" s="25"/>
      <c r="G51" s="25"/>
      <c r="H51" s="38"/>
    </row>
    <row r="52" spans="1:13" x14ac:dyDescent="0.2">
      <c r="A52" s="64">
        <f>IF(B16&gt;365,"Accesso allo Sportello Virtuale ServiziOnLine",0)</f>
        <v>0</v>
      </c>
      <c r="B52" s="62"/>
      <c r="C52" s="62"/>
      <c r="D52" s="62"/>
      <c r="E52" s="62"/>
      <c r="F52" s="62"/>
      <c r="G52" s="62"/>
      <c r="H52" s="63"/>
    </row>
  </sheetData>
  <sheetProtection algorithmName="SHA-512" hashValue="mmVrVHCSRWqH/FlpRHnmQOxk/ubeTaPS+WGdKBDgsvilMuUbaOpq2D8rmf0mNzXzVsP+B4IthV8bQhs4hjcFFQ==" saltValue="zM3XwNSM87CNaJiRe2Wwag==" spinCount="100000" sheet="1" objects="1" scenarios="1" selectLockedCells="1"/>
  <mergeCells count="11">
    <mergeCell ref="C50:H50"/>
    <mergeCell ref="C46:F46"/>
    <mergeCell ref="A31:B31"/>
    <mergeCell ref="A37:B37"/>
    <mergeCell ref="A44:B44"/>
    <mergeCell ref="C48:H48"/>
    <mergeCell ref="D6:H6"/>
    <mergeCell ref="A6:C6"/>
    <mergeCell ref="A1:G1"/>
    <mergeCell ref="C17:H17"/>
    <mergeCell ref="A4:H4"/>
  </mergeCells>
  <conditionalFormatting sqref="A52">
    <cfRule type="cellIs" dxfId="6" priority="1" stopIfTrue="1" operator="equal">
      <formula>0</formula>
    </cfRule>
    <cfRule type="cellIs" dxfId="5" priority="5" stopIfTrue="1" operator="equal">
      <formula>0</formula>
    </cfRule>
  </conditionalFormatting>
  <conditionalFormatting sqref="B17">
    <cfRule type="cellIs" dxfId="4" priority="4" stopIfTrue="1" operator="lessThan">
      <formula>0</formula>
    </cfRule>
  </conditionalFormatting>
  <conditionalFormatting sqref="B28">
    <cfRule type="cellIs" dxfId="3" priority="3" stopIfTrue="1" operator="lessThan">
      <formula>0</formula>
    </cfRule>
  </conditionalFormatting>
  <conditionalFormatting sqref="B48">
    <cfRule type="cellIs" dxfId="2" priority="2" stopIfTrue="1" operator="lessThan">
      <formula>0</formula>
    </cfRule>
  </conditionalFormatting>
  <conditionalFormatting sqref="C17 I17:K17">
    <cfRule type="cellIs" dxfId="1" priority="6" stopIfTrue="1" operator="equal">
      <formula>0</formula>
    </cfRule>
  </conditionalFormatting>
  <conditionalFormatting sqref="C48 I48:J48">
    <cfRule type="cellIs" dxfId="0" priority="7" stopIfTrue="1" operator="equal">
      <formula>0</formula>
    </cfRule>
  </conditionalFormatting>
  <dataValidations xWindow="356" yWindow="377" count="4">
    <dataValidation type="date" operator="greaterThanOrEqual" allowBlank="1" showInputMessage="1" showErrorMessage="1" errorTitle="Attenzione" error="inserire la data odierna o successiva (gg/mm/aa) in cui si intende effettuare il pagamento." sqref="B12" xr:uid="{00000000-0002-0000-0000-000000000000}">
      <formula1>TODAY()</formula1>
    </dataValidation>
    <dataValidation operator="greaterThan" allowBlank="1" errorTitle="Avviso" error="La data di pagamento deve essere successiva alla data di scadenza" sqref="B17" xr:uid="{00000000-0002-0000-0000-000001000000}"/>
    <dataValidation type="date" allowBlank="1" showInputMessage="1" showErrorMessage="1" errorTitle="Avviso" error="Inserire una data valida (gg/mm/aa) di scadenza del diritto annuale, antecedente alla data del pagamento" sqref="B11" xr:uid="{00000000-0002-0000-0000-000002000000}">
      <formula1>42005</formula1>
      <formula2>B12-1</formula2>
    </dataValidation>
    <dataValidation type="decimal" operator="greaterThan" allowBlank="1" showInputMessage="1" showErrorMessage="1" sqref="B10" xr:uid="{00000000-0002-0000-0000-000003000000}">
      <formula1>0</formula1>
    </dataValidation>
  </dataValidations>
  <hyperlinks>
    <hyperlink ref="A52" r:id="rId1" display="http://servizionline.bs.camcom.it/homepage" xr:uid="{00000000-0004-0000-0000-000000000000}"/>
    <hyperlink ref="D6:H6" r:id="rId2" display="Ravvedimento operoso per il diritto annuale" xr:uid="{00000000-0004-0000-0000-000001000000}"/>
  </hyperlinks>
  <printOptions horizontalCentered="1"/>
  <pageMargins left="0.59055118110236227" right="0.59055118110236227" top="0.59055118110236227" bottom="0.59055118110236227" header="0.11811023622047245" footer="0.51181102362204722"/>
  <pageSetup paperSize="9" scale="85" firstPageNumber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Ravvedimento operoso</vt:lpstr>
      <vt:lpstr>'Ravvedimento operoso'!Area_stampa</vt:lpstr>
    </vt:vector>
  </TitlesOfParts>
  <Company>CCIAABS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DIRAN-0436</dc:creator>
  <cp:lastModifiedBy>Grazyna Zemelko</cp:lastModifiedBy>
  <cp:lastPrinted>2017-06-27T09:50:33Z</cp:lastPrinted>
  <dcterms:created xsi:type="dcterms:W3CDTF">2010-06-17T12:50:49Z</dcterms:created>
  <dcterms:modified xsi:type="dcterms:W3CDTF">2024-12-31T08:09:25Z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